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esktop\CALCULOS DE PARTICIPACIONES FEDERALES\CALCULO DE PARTICIPACIONES 2021\FEIFEF\EJERCICIO FISCAL 2021\"/>
    </mc:Choice>
  </mc:AlternateContent>
  <xr:revisionPtr revIDLastSave="0" documentId="13_ncr:1_{50A06F56-B510-488A-BF7C-28A3B15237F3}" xr6:coauthVersionLast="47" xr6:coauthVersionMax="47" xr10:uidLastSave="{00000000-0000-0000-0000-000000000000}"/>
  <bookViews>
    <workbookView xWindow="15" yWindow="975" windowWidth="20895" windowHeight="14415" tabRatio="865" xr2:uid="{00000000-000D-0000-FFFF-FFFF00000000}"/>
  </bookViews>
  <sheets>
    <sheet name="PORTAL SEFIN" sheetId="33" r:id="rId1"/>
  </sheets>
  <definedNames>
    <definedName name="_xlnm.Print_Area" localSheetId="0">'PORTAL SEFIN'!$A$1:$M$26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33" l="1"/>
  <c r="M6" i="33"/>
  <c r="M7" i="33"/>
  <c r="M8" i="33"/>
  <c r="M9" i="33"/>
  <c r="M10" i="33"/>
  <c r="M11" i="33"/>
  <c r="M12" i="33"/>
  <c r="M13" i="33"/>
  <c r="M14" i="33"/>
  <c r="M15" i="33"/>
  <c r="M16" i="33"/>
  <c r="B17" i="33"/>
  <c r="G25" i="33" l="1"/>
  <c r="D17" i="33" l="1"/>
  <c r="C17" i="33"/>
  <c r="E26" i="33" l="1"/>
  <c r="H17" i="33"/>
  <c r="G24" i="33" l="1"/>
  <c r="G22" i="33"/>
  <c r="L17" i="33" l="1"/>
  <c r="K17" i="33"/>
  <c r="J17" i="33"/>
  <c r="I17" i="33"/>
  <c r="G17" i="33"/>
  <c r="F17" i="33"/>
  <c r="E17" i="33"/>
  <c r="M4" i="33"/>
  <c r="M17" i="33" l="1"/>
  <c r="G23" i="33" l="1"/>
  <c r="G26" i="33" s="1"/>
</calcChain>
</file>

<file path=xl/sharedStrings.xml><?xml version="1.0" encoding="utf-8"?>
<sst xmlns="http://schemas.openxmlformats.org/spreadsheetml/2006/main" count="40" uniqueCount="36">
  <si>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</si>
  <si>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</si>
  <si>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</si>
  <si>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</si>
  <si>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</si>
  <si>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</si>
  <si>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</si>
  <si>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</si>
  <si>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</si>
  <si>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</si>
  <si>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</si>
  <si>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</si>
  <si>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</si>
  <si>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</si>
  <si>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ESTADO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</si>
  <si>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</si>
  <si>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</si>
  <si>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</si>
  <si>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</si>
  <si>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</si>
  <si>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</si>
  <si>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</si>
  <si>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</si>
  <si>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</si>
  <si>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</si>
  <si>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Nombre 
del 
Municipio</t>
  </si>
  <si>
    <t>Fondo General de 
Participaciones</t>
  </si>
  <si>
    <t>Fondo ISR</t>
  </si>
  <si>
    <t>Fondo General de Participaciones</t>
  </si>
  <si>
    <t>Fondo de Fomento Municipal (BASE 2013+70%)</t>
  </si>
  <si>
    <t xml:space="preserve">X 100%= </t>
  </si>
  <si>
    <t>Fondo de Fomento Municipal (30%)</t>
  </si>
  <si>
    <t>DZITBALCHÉ</t>
  </si>
  <si>
    <t>SEYBAPLAYA</t>
  </si>
  <si>
    <t>DICIEMBRE 2021</t>
  </si>
  <si>
    <t>FONDO DE ESTABILIZACIÓN DE LOS INGRESOS DE LAS ENTIDADES FEDERATIVAS CORRESPONDIENTE AL IV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</si>
</sst>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_-&quot;$&quot;* #,##0_-;\-&quot;$&quot;* #,##0_-;_-&quot;$&quot;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20"/>
      <name val="Arial"/>
      <family val="2"/>
    </font>
    <font>
      <sz val="20"/>
      <color rgb="FFFF0000"/>
      <name val="Arial"/>
      <family val="2"/>
    </font>
    <font>
      <b/>
      <sz val="2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2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7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6" fillId="2" borderId="0" xfId="47" applyFont="1" applyFill="1"/>
    <xf numFmtId="3" fontId="36" fillId="2" borderId="0" xfId="47" applyNumberFormat="1" applyFont="1" applyFill="1"/>
    <xf numFmtId="9" fontId="24" fillId="6" borderId="2" xfId="1" applyNumberFormat="1" applyFont="1" applyFill="1" applyBorder="1" applyAlignment="1">
      <alignment horizontal="center" vertical="center" wrapText="1"/>
    </xf>
    <xf numFmtId="3" fontId="37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7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0" fontId="28" fillId="2" borderId="0" xfId="1" applyFont="1" applyFill="1" applyBorder="1" applyAlignment="1">
      <alignment horizontal="left" vertical="center" wrapText="1"/>
    </xf>
    <xf numFmtId="0" fontId="30" fillId="0" borderId="0" xfId="47" applyFont="1"/>
    <xf numFmtId="0" fontId="18" fillId="2" borderId="3" xfId="47" applyFont="1" applyFill="1" applyBorder="1" applyAlignment="1">
      <alignment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167" fontId="37" fillId="2" borderId="0" xfId="8" applyNumberFormat="1" applyFont="1" applyFill="1" applyBorder="1" applyAlignment="1">
      <alignment vertical="center"/>
    </xf>
    <xf numFmtId="166" fontId="22" fillId="2" borderId="0" xfId="7" applyNumberFormat="1" applyFont="1" applyFill="1" applyBorder="1"/>
    <xf numFmtId="166" fontId="33" fillId="2" borderId="0" xfId="7" applyNumberFormat="1" applyFont="1" applyFill="1" applyBorder="1"/>
    <xf numFmtId="44" fontId="29" fillId="2" borderId="1" xfId="8" applyFont="1" applyFill="1" applyBorder="1" applyAlignment="1">
      <alignment vertical="center"/>
    </xf>
    <xf numFmtId="167" fontId="29" fillId="2" borderId="1" xfId="8" applyNumberFormat="1" applyFont="1" applyFill="1" applyBorder="1" applyAlignment="1">
      <alignment vertical="center"/>
    </xf>
    <xf numFmtId="0" fontId="26" fillId="2" borderId="0" xfId="1" applyFont="1" applyFill="1" applyBorder="1" applyAlignment="1" applyProtection="1">
      <alignment horizontal="left" vertical="center" wrapText="1"/>
    </xf>
    <xf numFmtId="167" fontId="38" fillId="2" borderId="0" xfId="8" applyNumberFormat="1" applyFont="1" applyFill="1" applyBorder="1" applyAlignment="1">
      <alignment vertical="center"/>
    </xf>
    <xf numFmtId="3" fontId="38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39" fillId="5" borderId="2" xfId="1" applyNumberFormat="1" applyFont="1" applyFill="1" applyBorder="1" applyAlignment="1">
      <alignment horizontal="right" vertical="center"/>
    </xf>
    <xf numFmtId="0" fontId="18" fillId="2" borderId="3" xfId="47" applyFont="1" applyFill="1" applyBorder="1" applyAlignment="1">
      <alignment horizontal="center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left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2" fillId="2" borderId="0" xfId="1" applyFont="1" applyFill="1" applyBorder="1" applyAlignment="1" applyProtection="1">
      <alignment horizontal="center" vertical="center" wrapText="1"/>
    </xf>
    <xf numFmtId="3" fontId="30" fillId="2" borderId="2" xfId="1" applyNumberFormat="1" applyFont="1" applyFill="1" applyBorder="1" applyAlignment="1">
      <alignment horizontal="right" vertical="center"/>
    </xf>
    <xf numFmtId="3" fontId="30" fillId="3" borderId="2" xfId="1" applyNumberFormat="1" applyFont="1" applyFill="1" applyBorder="1" applyAlignment="1">
      <alignment horizontal="right" vertical="center"/>
    </xf>
  </cellXfs>
  <cellStyles count="72">
    <cellStyle name="40% - Énfasis3 2" xfId="55" xr:uid="{00000000-0005-0000-0000-000000000000}"/>
    <cellStyle name="Euro" xfId="6" xr:uid="{00000000-0005-0000-0000-000001000000}"/>
    <cellStyle name="Euro 2" xfId="29" xr:uid="{00000000-0005-0000-0000-000002000000}"/>
    <cellStyle name="Millares" xfId="25" builtinId="3"/>
    <cellStyle name="Millares 2" xfId="7" xr:uid="{00000000-0005-0000-0000-000004000000}"/>
    <cellStyle name="Millares 2 2" xfId="30" xr:uid="{00000000-0005-0000-0000-000005000000}"/>
    <cellStyle name="Millares 2 2 2" xfId="61" xr:uid="{00000000-0005-0000-0000-000006000000}"/>
    <cellStyle name="Millares 2 3" xfId="64" xr:uid="{00000000-0005-0000-0000-000007000000}"/>
    <cellStyle name="Millares 3" xfId="27" xr:uid="{00000000-0005-0000-0000-000008000000}"/>
    <cellStyle name="Millares 3 2" xfId="49" xr:uid="{00000000-0005-0000-0000-000009000000}"/>
    <cellStyle name="Millares 3 3" xfId="66" xr:uid="{00000000-0005-0000-0000-00000A000000}"/>
    <cellStyle name="Millares 4" xfId="31" xr:uid="{00000000-0005-0000-0000-00000B000000}"/>
    <cellStyle name="Millares 4 2" xfId="70" xr:uid="{00000000-0005-0000-0000-00000C000000}"/>
    <cellStyle name="Millares 5" xfId="48" xr:uid="{00000000-0005-0000-0000-00000D000000}"/>
    <cellStyle name="Millares 6" xfId="51" xr:uid="{00000000-0005-0000-0000-00000E000000}"/>
    <cellStyle name="Millares 7" xfId="60" xr:uid="{00000000-0005-0000-0000-00000F000000}"/>
    <cellStyle name="Moneda 2" xfId="8" xr:uid="{00000000-0005-0000-0000-000010000000}"/>
    <cellStyle name="Moneda 2 2" xfId="17" xr:uid="{00000000-0005-0000-0000-000011000000}"/>
    <cellStyle name="Moneda 2 2 2" xfId="62" xr:uid="{00000000-0005-0000-0000-000012000000}"/>
    <cellStyle name="Moneda 2 3" xfId="68" xr:uid="{00000000-0005-0000-0000-000013000000}"/>
    <cellStyle name="Moneda 3" xfId="18" xr:uid="{00000000-0005-0000-0000-000014000000}"/>
    <cellStyle name="Moneda 3 2" xfId="71" xr:uid="{00000000-0005-0000-0000-000015000000}"/>
    <cellStyle name="Moneda 4" xfId="54" xr:uid="{00000000-0005-0000-0000-000016000000}"/>
    <cellStyle name="Normal" xfId="0" builtinId="0"/>
    <cellStyle name="Normal 10" xfId="32" xr:uid="{00000000-0005-0000-0000-000018000000}"/>
    <cellStyle name="Normal 11" xfId="33" xr:uid="{00000000-0005-0000-0000-000019000000}"/>
    <cellStyle name="Normal 12" xfId="46" xr:uid="{00000000-0005-0000-0000-00001A000000}"/>
    <cellStyle name="Normal 12 2" xfId="47" xr:uid="{00000000-0005-0000-0000-00001B000000}"/>
    <cellStyle name="Normal 13" xfId="52" xr:uid="{00000000-0005-0000-0000-00001C000000}"/>
    <cellStyle name="Normal 14" xfId="53" xr:uid="{00000000-0005-0000-0000-00001D000000}"/>
    <cellStyle name="Normal 15" xfId="57" xr:uid="{00000000-0005-0000-0000-00001E000000}"/>
    <cellStyle name="Normal 16" xfId="59" xr:uid="{00000000-0005-0000-0000-00001F000000}"/>
    <cellStyle name="Normal 2" xfId="1" xr:uid="{00000000-0005-0000-0000-000020000000}"/>
    <cellStyle name="Normal 2 2" xfId="4" xr:uid="{00000000-0005-0000-0000-000021000000}"/>
    <cellStyle name="Normal 2 2 2" xfId="34" xr:uid="{00000000-0005-0000-0000-000022000000}"/>
    <cellStyle name="Normal 2 3" xfId="19" xr:uid="{00000000-0005-0000-0000-000023000000}"/>
    <cellStyle name="Normal 2 4" xfId="35" xr:uid="{00000000-0005-0000-0000-000024000000}"/>
    <cellStyle name="Normal 2 4 2" xfId="69" xr:uid="{00000000-0005-0000-0000-000025000000}"/>
    <cellStyle name="Normal 2 5" xfId="56" xr:uid="{00000000-0005-0000-0000-000026000000}"/>
    <cellStyle name="Normal 2 6" xfId="58" xr:uid="{00000000-0005-0000-0000-000027000000}"/>
    <cellStyle name="Normal 2 7" xfId="63" xr:uid="{00000000-0005-0000-0000-000028000000}"/>
    <cellStyle name="Normal 2_DESGLOCE DE FONDOS X MUNICIPIOS AGOSTO 2009" xfId="9" xr:uid="{00000000-0005-0000-0000-000029000000}"/>
    <cellStyle name="Normal 3" xfId="10" xr:uid="{00000000-0005-0000-0000-00002A000000}"/>
    <cellStyle name="Normal 3 2" xfId="20" xr:uid="{00000000-0005-0000-0000-00002B000000}"/>
    <cellStyle name="Normal 3 3" xfId="36" xr:uid="{00000000-0005-0000-0000-00002C000000}"/>
    <cellStyle name="Normal 3 4" xfId="65" xr:uid="{00000000-0005-0000-0000-00002D000000}"/>
    <cellStyle name="Normal 3_Ingresos Extraordinarios 2009" xfId="21" xr:uid="{00000000-0005-0000-0000-00002E000000}"/>
    <cellStyle name="Normal 4" xfId="22" xr:uid="{00000000-0005-0000-0000-00002F000000}"/>
    <cellStyle name="Normal 4 2" xfId="23" xr:uid="{00000000-0005-0000-0000-000030000000}"/>
    <cellStyle name="Normal 5" xfId="24" xr:uid="{00000000-0005-0000-0000-000031000000}"/>
    <cellStyle name="Normal 6" xfId="28" xr:uid="{00000000-0005-0000-0000-000032000000}"/>
    <cellStyle name="Normal 6 2" xfId="50" xr:uid="{00000000-0005-0000-0000-000033000000}"/>
    <cellStyle name="Normal 7" xfId="37" xr:uid="{00000000-0005-0000-0000-000034000000}"/>
    <cellStyle name="Normal 8" xfId="38" xr:uid="{00000000-0005-0000-0000-000035000000}"/>
    <cellStyle name="Normal 9" xfId="39" xr:uid="{00000000-0005-0000-0000-000036000000}"/>
    <cellStyle name="Porcentaje 2" xfId="26" xr:uid="{00000000-0005-0000-0000-000037000000}"/>
    <cellStyle name="Porcentaje 3" xfId="40" xr:uid="{00000000-0005-0000-0000-000038000000}"/>
    <cellStyle name="Porcentaje 3 2" xfId="67" xr:uid="{00000000-0005-0000-0000-000039000000}"/>
    <cellStyle name="Porcentaje 4" xfId="41" xr:uid="{00000000-0005-0000-0000-00003A000000}"/>
    <cellStyle name="Porcentual 2" xfId="2" xr:uid="{00000000-0005-0000-0000-00003B000000}"/>
    <cellStyle name="Porcentual 2 2" xfId="11" xr:uid="{00000000-0005-0000-0000-00003C000000}"/>
    <cellStyle name="Porcentual 2 3" xfId="12" xr:uid="{00000000-0005-0000-0000-00003D000000}"/>
    <cellStyle name="Porcentual 2 3 2" xfId="42" xr:uid="{00000000-0005-0000-0000-00003E000000}"/>
    <cellStyle name="Porcentual 3" xfId="3" xr:uid="{00000000-0005-0000-0000-00003F000000}"/>
    <cellStyle name="Porcentual 3 2" xfId="5" xr:uid="{00000000-0005-0000-0000-000040000000}"/>
    <cellStyle name="Porcentual 4" xfId="13" xr:uid="{00000000-0005-0000-0000-000041000000}"/>
    <cellStyle name="Porcentual 4 2" xfId="43" xr:uid="{00000000-0005-0000-0000-000042000000}"/>
    <cellStyle name="Porcentual 5" xfId="14" xr:uid="{00000000-0005-0000-0000-000043000000}"/>
    <cellStyle name="Porcentual 5 2" xfId="44" xr:uid="{00000000-0005-0000-0000-000044000000}"/>
    <cellStyle name="Porcentual 6" xfId="15" xr:uid="{00000000-0005-0000-0000-000045000000}"/>
    <cellStyle name="Porcentual 7" xfId="16" xr:uid="{00000000-0005-0000-0000-000046000000}"/>
    <cellStyle name="Porcentual 7 2" xfId="45" xr:uid="{00000000-0005-0000-0000-000047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22</xdr:row>
      <xdr:rowOff>0</xdr:rowOff>
    </xdr:from>
    <xdr:to>
      <xdr:col>6</xdr:col>
      <xdr:colOff>732663</xdr:colOff>
      <xdr:row>22</xdr:row>
      <xdr:rowOff>35214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22</xdr:row>
      <xdr:rowOff>0</xdr:rowOff>
    </xdr:from>
    <xdr:to>
      <xdr:col>6</xdr:col>
      <xdr:colOff>732663</xdr:colOff>
      <xdr:row>22</xdr:row>
      <xdr:rowOff>35214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22</xdr:row>
      <xdr:rowOff>0</xdr:rowOff>
    </xdr:from>
    <xdr:to>
      <xdr:col>6</xdr:col>
      <xdr:colOff>723138</xdr:colOff>
      <xdr:row>22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22</xdr:row>
      <xdr:rowOff>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22</xdr:row>
      <xdr:rowOff>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22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35220</xdr:rowOff>
    </xdr:to>
    <xdr:sp macro="" textlink="">
      <xdr:nvSpPr>
        <xdr:cNvPr id="90" name="Text Box 4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91" name="Text Box 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92" name="Text Box 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99" name="Text Box 7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34542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102" name="Text Box 1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110" name="Text Box 1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11" name="Text Box 18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112" name="Text Box 19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118" name="Text Box 20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9" name="Text Box 2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120" name="Text Box 2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21" name="Text Box 25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22" name="Text Box 26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25" name="Text Box 29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26" name="Text Box 3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27" name="Text Box 3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28" name="Text Box 34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1" name="Text Box 14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132" name="Text Box 16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133" name="Text Box 2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4" name="Text Box 3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5" name="Text Box 33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6" name="Text Box 34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37" name="Text Box 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38" name="Text Box 10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39" name="Text Box 1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40" name="Text Box 1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41" name="Text Box 2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42" name="Text Box 2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43" name="Text Box 27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44" name="Text Box 2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45" name="Text Box 2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8"/>
    <xdr:sp macro="" textlink="">
      <xdr:nvSpPr>
        <xdr:cNvPr id="146" name="Text Box 1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8"/>
    <xdr:sp macro="" textlink="">
      <xdr:nvSpPr>
        <xdr:cNvPr id="147" name="Text Box 2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8"/>
    <xdr:sp macro="" textlink="">
      <xdr:nvSpPr>
        <xdr:cNvPr id="148" name="Text Box 2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50" name="Text 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151" name="Text Box 8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152" name="Text Box 10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53" name="Text Box 1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54" name="Text Box 14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55" name="Text Box 3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56" name="Text Box 3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159" name="Text Box 1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160" name="Text Box 2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62" name="Text Box 14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63" name="Text Box 3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64" name="Text Box 3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65" name="Text Box 3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66" name="Text 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167" name="Text Box 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168" name="Text Box 1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169" name="Text Box 2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170" name="Text Box 24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171" name="Text Box 6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22</xdr:row>
      <xdr:rowOff>0</xdr:rowOff>
    </xdr:from>
    <xdr:to>
      <xdr:col>6</xdr:col>
      <xdr:colOff>732663</xdr:colOff>
      <xdr:row>22</xdr:row>
      <xdr:rowOff>35214</xdr:rowOff>
    </xdr:to>
    <xdr:sp macro="" textlink="">
      <xdr:nvSpPr>
        <xdr:cNvPr id="172" name="Text Box 24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22</xdr:row>
      <xdr:rowOff>0</xdr:rowOff>
    </xdr:from>
    <xdr:to>
      <xdr:col>6</xdr:col>
      <xdr:colOff>732663</xdr:colOff>
      <xdr:row>22</xdr:row>
      <xdr:rowOff>35214</xdr:rowOff>
    </xdr:to>
    <xdr:sp macro="" textlink="">
      <xdr:nvSpPr>
        <xdr:cNvPr id="173" name="Text Box 2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22</xdr:row>
      <xdr:rowOff>0</xdr:rowOff>
    </xdr:from>
    <xdr:to>
      <xdr:col>6</xdr:col>
      <xdr:colOff>723138</xdr:colOff>
      <xdr:row>22</xdr:row>
      <xdr:rowOff>35214</xdr:rowOff>
    </xdr:to>
    <xdr:sp macro="" textlink="">
      <xdr:nvSpPr>
        <xdr:cNvPr id="174" name="Text Box 2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277302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22</xdr:row>
      <xdr:rowOff>0</xdr:rowOff>
    </xdr:from>
    <xdr:ext cx="246888" cy="35214"/>
    <xdr:sp macro="" textlink="">
      <xdr:nvSpPr>
        <xdr:cNvPr id="175" name="Text Box 2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22</xdr:row>
      <xdr:rowOff>0</xdr:rowOff>
    </xdr:from>
    <xdr:ext cx="246888" cy="35214"/>
    <xdr:sp macro="" textlink="">
      <xdr:nvSpPr>
        <xdr:cNvPr id="176" name="Text Box 24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22</xdr:row>
      <xdr:rowOff>0</xdr:rowOff>
    </xdr:from>
    <xdr:ext cx="246888" cy="35214"/>
    <xdr:sp macro="" textlink="">
      <xdr:nvSpPr>
        <xdr:cNvPr id="177" name="Text Box 24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6960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179" name="Text Box 1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180" name="Text Box 3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181" name="Text Box 3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35220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35220</xdr:rowOff>
    </xdr:to>
    <xdr:sp macro="" textlink="">
      <xdr:nvSpPr>
        <xdr:cNvPr id="184" name="Text Box 4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85" name="Text Box 5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86" name="Text Box 6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187" name="Text Box 7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35212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34542</xdr:rowOff>
    </xdr:to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35212</xdr:rowOff>
    </xdr:to>
    <xdr:sp macro="" textlink="">
      <xdr:nvSpPr>
        <xdr:cNvPr id="190" name="Text Box 10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91" name="Text Box 1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92" name="Text Box 14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93" name="Text Box 17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194" name="Text Box 1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35212</xdr:rowOff>
    </xdr:to>
    <xdr:sp macro="" textlink="">
      <xdr:nvSpPr>
        <xdr:cNvPr id="195" name="Text Box 19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35212</xdr:rowOff>
    </xdr:to>
    <xdr:sp macro="" textlink="">
      <xdr:nvSpPr>
        <xdr:cNvPr id="196" name="Text Box 20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97" name="Text Box 2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98" name="Text Box 2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199" name="Text Box 25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200" name="Text Box 26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35212</xdr:rowOff>
    </xdr:to>
    <xdr:sp macro="" textlink="">
      <xdr:nvSpPr>
        <xdr:cNvPr id="201" name="Text Box 27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35212</xdr:rowOff>
    </xdr:to>
    <xdr:sp macro="" textlink="">
      <xdr:nvSpPr>
        <xdr:cNvPr id="202" name="Text Box 2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203" name="Text Box 2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04" name="Text Box 3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05" name="Text Box 3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06" name="Text Box 34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208" name="Text Box 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209" name="Text Box 14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210" name="Text Box 16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211" name="Text Box 2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212" name="Text Box 3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213" name="Text Box 33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214" name="Text Box 34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15" name="Text Box 8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16" name="Text Box 10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17" name="Text Box 1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18" name="Text Box 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19" name="Text Box 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20" name="Text Box 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21" name="Text Box 27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22" name="Text Box 2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23" name="Text Box 29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25</xdr:row>
      <xdr:rowOff>0</xdr:rowOff>
    </xdr:from>
    <xdr:ext cx="246888" cy="35218"/>
    <xdr:sp macro="" textlink="">
      <xdr:nvSpPr>
        <xdr:cNvPr id="224" name="Text Box 1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8"/>
    <xdr:sp macro="" textlink="">
      <xdr:nvSpPr>
        <xdr:cNvPr id="225" name="Text Box 2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8"/>
    <xdr:sp macro="" textlink="">
      <xdr:nvSpPr>
        <xdr:cNvPr id="226" name="Text Box 29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35220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35212</xdr:rowOff>
    </xdr:to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35212</xdr:rowOff>
    </xdr:to>
    <xdr:sp macro="" textlink="">
      <xdr:nvSpPr>
        <xdr:cNvPr id="230" name="Text Box 10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231" name="Text Box 1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32" name="Text Box 1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33" name="Text Box 3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34" name="Text Box 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35" name="Text Box 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237" name="Text Box 1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238" name="Text Box 2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240" name="Text Box 14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241" name="Text Box 3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242" name="Text Box 33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243" name="Text Box 34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246" name="Text Box 17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247" name="Text Box 2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248" name="Text Box 24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25</xdr:row>
      <xdr:rowOff>0</xdr:rowOff>
    </xdr:from>
    <xdr:to>
      <xdr:col>6</xdr:col>
      <xdr:colOff>732663</xdr:colOff>
      <xdr:row>25</xdr:row>
      <xdr:rowOff>35214</xdr:rowOff>
    </xdr:to>
    <xdr:sp macro="" textlink="">
      <xdr:nvSpPr>
        <xdr:cNvPr id="249" name="Text Box 2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2782550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0</xdr:rowOff>
    </xdr:from>
    <xdr:to>
      <xdr:col>6</xdr:col>
      <xdr:colOff>732663</xdr:colOff>
      <xdr:row>25</xdr:row>
      <xdr:rowOff>35214</xdr:rowOff>
    </xdr:to>
    <xdr:sp macro="" textlink="">
      <xdr:nvSpPr>
        <xdr:cNvPr id="250" name="Text Box 24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2782550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25</xdr:row>
      <xdr:rowOff>0</xdr:rowOff>
    </xdr:from>
    <xdr:to>
      <xdr:col>6</xdr:col>
      <xdr:colOff>723138</xdr:colOff>
      <xdr:row>25</xdr:row>
      <xdr:rowOff>35214</xdr:rowOff>
    </xdr:to>
    <xdr:sp macro="" textlink="">
      <xdr:nvSpPr>
        <xdr:cNvPr id="251" name="Text Box 24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277302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25</xdr:row>
      <xdr:rowOff>0</xdr:rowOff>
    </xdr:from>
    <xdr:ext cx="246888" cy="35214"/>
    <xdr:sp macro="" textlink="">
      <xdr:nvSpPr>
        <xdr:cNvPr id="252" name="Text Box 24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27825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25</xdr:row>
      <xdr:rowOff>0</xdr:rowOff>
    </xdr:from>
    <xdr:ext cx="246888" cy="35214"/>
    <xdr:sp macro="" textlink="">
      <xdr:nvSpPr>
        <xdr:cNvPr id="253" name="Text Box 24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27825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25</xdr:row>
      <xdr:rowOff>0</xdr:rowOff>
    </xdr:from>
    <xdr:ext cx="246888" cy="35214"/>
    <xdr:sp macro="" textlink="">
      <xdr:nvSpPr>
        <xdr:cNvPr id="254" name="Text Box 24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6960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25</xdr:row>
      <xdr:rowOff>0</xdr:rowOff>
    </xdr:from>
    <xdr:ext cx="246888" cy="35217"/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25</xdr:row>
      <xdr:rowOff>0</xdr:rowOff>
    </xdr:from>
    <xdr:ext cx="246888" cy="35217"/>
    <xdr:sp macro="" textlink="">
      <xdr:nvSpPr>
        <xdr:cNvPr id="256" name="Text Box 14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25</xdr:row>
      <xdr:rowOff>0</xdr:rowOff>
    </xdr:from>
    <xdr:ext cx="246888" cy="35217"/>
    <xdr:sp macro="" textlink="">
      <xdr:nvSpPr>
        <xdr:cNvPr id="257" name="Text Box 3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25</xdr:row>
      <xdr:rowOff>0</xdr:rowOff>
    </xdr:from>
    <xdr:ext cx="246888" cy="35217"/>
    <xdr:sp macro="" textlink="">
      <xdr:nvSpPr>
        <xdr:cNvPr id="258" name="Text Box 33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6">
    <tabColor rgb="FFFFFF00"/>
    <pageSetUpPr fitToPage="1"/>
  </sheetPr>
  <dimension ref="A1:AL39"/>
  <sheetViews>
    <sheetView tabSelected="1" topLeftCell="H1" zoomScale="40" zoomScaleNormal="40" workbookViewId="0">
      <selection activeCell="N29" sqref="N29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2" width="25.85546875" style="1" customWidth="1"/>
    <col min="13" max="13" width="31" style="1" customWidth="1"/>
    <col min="14" max="14" width="11.42578125" style="1"/>
    <col min="15" max="15" width="25.28515625" style="31" customWidth="1"/>
    <col min="16" max="38" width="11.42578125" style="1"/>
    <col min="39" max="16384" width="11.42578125" style="2"/>
  </cols>
  <sheetData>
    <row r="1" spans="1:16" ht="181.5" customHeight="1" thickBot="1">
      <c r="B1" s="53" t="s">
        <v>35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41"/>
    </row>
    <row r="2" spans="1:16" s="3" customFormat="1" ht="63.75" customHeight="1" thickBot="1">
      <c r="A2" s="57" t="s">
        <v>25</v>
      </c>
      <c r="B2" s="57" t="s">
        <v>26</v>
      </c>
      <c r="C2" s="57" t="s">
        <v>15</v>
      </c>
      <c r="D2" s="57"/>
      <c r="E2" s="57" t="s">
        <v>20</v>
      </c>
      <c r="F2" s="57" t="s">
        <v>16</v>
      </c>
      <c r="G2" s="57" t="s">
        <v>17</v>
      </c>
      <c r="H2" s="57" t="s">
        <v>18</v>
      </c>
      <c r="I2" s="57" t="s">
        <v>21</v>
      </c>
      <c r="J2" s="57" t="s">
        <v>22</v>
      </c>
      <c r="K2" s="57" t="s">
        <v>19</v>
      </c>
      <c r="L2" s="61" t="s">
        <v>27</v>
      </c>
      <c r="M2" s="59" t="s">
        <v>23</v>
      </c>
      <c r="O2" s="31"/>
    </row>
    <row r="3" spans="1:16" s="3" customFormat="1" ht="43.5" customHeight="1" thickBot="1">
      <c r="A3" s="57"/>
      <c r="B3" s="57"/>
      <c r="C3" s="33">
        <v>0.7</v>
      </c>
      <c r="D3" s="33">
        <v>0.3</v>
      </c>
      <c r="E3" s="57"/>
      <c r="F3" s="57"/>
      <c r="G3" s="57"/>
      <c r="H3" s="57"/>
      <c r="I3" s="57"/>
      <c r="J3" s="57"/>
      <c r="K3" s="57"/>
      <c r="L3" s="62"/>
      <c r="M3" s="59"/>
      <c r="O3" s="31"/>
    </row>
    <row r="4" spans="1:16" ht="29.25" customHeight="1" thickBot="1">
      <c r="A4" s="4" t="s">
        <v>9</v>
      </c>
      <c r="B4" s="34">
        <v>14207.35</v>
      </c>
      <c r="C4" s="34">
        <v>159000.1</v>
      </c>
      <c r="D4" s="50">
        <v>-75205.73</v>
      </c>
      <c r="E4" s="34">
        <v>0</v>
      </c>
      <c r="F4" s="34">
        <v>0</v>
      </c>
      <c r="G4" s="34">
        <v>0</v>
      </c>
      <c r="H4" s="34">
        <v>10222.5</v>
      </c>
      <c r="I4" s="34">
        <v>0</v>
      </c>
      <c r="J4" s="34">
        <v>0</v>
      </c>
      <c r="K4" s="34">
        <v>0</v>
      </c>
      <c r="L4" s="34">
        <v>0</v>
      </c>
      <c r="M4" s="35">
        <f>SUM(B4:L4)</f>
        <v>108224.22000000002</v>
      </c>
      <c r="O4" s="32"/>
      <c r="P4" s="5"/>
    </row>
    <row r="5" spans="1:16" ht="29.25" customHeight="1" thickBot="1">
      <c r="A5" s="6" t="s">
        <v>1</v>
      </c>
      <c r="B5" s="36">
        <v>76436.820000000007</v>
      </c>
      <c r="C5" s="36">
        <v>177483.9</v>
      </c>
      <c r="D5" s="51">
        <v>-131704.21</v>
      </c>
      <c r="E5" s="36">
        <v>0</v>
      </c>
      <c r="F5" s="36">
        <v>0</v>
      </c>
      <c r="G5" s="36">
        <v>0</v>
      </c>
      <c r="H5" s="36">
        <v>14986.1</v>
      </c>
      <c r="I5" s="36">
        <v>0</v>
      </c>
      <c r="J5" s="36">
        <v>0</v>
      </c>
      <c r="K5" s="36">
        <v>0</v>
      </c>
      <c r="L5" s="36">
        <v>0</v>
      </c>
      <c r="M5" s="37">
        <f t="shared" ref="M5:M16" si="0">SUM(B5:L5)</f>
        <v>137202.61000000002</v>
      </c>
      <c r="O5" s="32"/>
      <c r="P5" s="5"/>
    </row>
    <row r="6" spans="1:16" ht="29.25" customHeight="1" thickBot="1">
      <c r="A6" s="4" t="s">
        <v>2</v>
      </c>
      <c r="B6" s="34">
        <v>1065707.56</v>
      </c>
      <c r="C6" s="34">
        <v>1177518.51</v>
      </c>
      <c r="D6" s="50">
        <v>-887563.77</v>
      </c>
      <c r="E6" s="34">
        <v>0</v>
      </c>
      <c r="F6" s="34">
        <v>0</v>
      </c>
      <c r="G6" s="34">
        <v>0</v>
      </c>
      <c r="H6" s="34">
        <v>132392.57999999999</v>
      </c>
      <c r="I6" s="34">
        <v>0</v>
      </c>
      <c r="J6" s="34">
        <v>0</v>
      </c>
      <c r="K6" s="34">
        <v>0</v>
      </c>
      <c r="L6" s="34">
        <v>0</v>
      </c>
      <c r="M6" s="35">
        <f t="shared" si="0"/>
        <v>1488054.8800000004</v>
      </c>
      <c r="O6" s="32"/>
      <c r="P6" s="5"/>
    </row>
    <row r="7" spans="1:16" ht="29.25" customHeight="1" thickBot="1">
      <c r="A7" s="6" t="s">
        <v>10</v>
      </c>
      <c r="B7" s="36">
        <v>54247.6</v>
      </c>
      <c r="C7" s="36">
        <v>216650.83</v>
      </c>
      <c r="D7" s="51">
        <v>-153208.19</v>
      </c>
      <c r="E7" s="36">
        <v>0</v>
      </c>
      <c r="F7" s="36">
        <v>0</v>
      </c>
      <c r="G7" s="36">
        <v>0</v>
      </c>
      <c r="H7" s="36">
        <v>15988.11</v>
      </c>
      <c r="I7" s="36">
        <v>0</v>
      </c>
      <c r="J7" s="36">
        <v>0</v>
      </c>
      <c r="K7" s="36">
        <v>0</v>
      </c>
      <c r="L7" s="36">
        <v>0</v>
      </c>
      <c r="M7" s="37">
        <f t="shared" si="0"/>
        <v>133678.34999999998</v>
      </c>
      <c r="O7" s="32"/>
      <c r="P7" s="5"/>
    </row>
    <row r="8" spans="1:16" ht="29.25" customHeight="1" thickBot="1">
      <c r="A8" s="4" t="s">
        <v>12</v>
      </c>
      <c r="B8" s="34">
        <v>972402.65</v>
      </c>
      <c r="C8" s="34">
        <v>1093132.48</v>
      </c>
      <c r="D8" s="50">
        <v>-756230.38</v>
      </c>
      <c r="E8" s="34">
        <v>0</v>
      </c>
      <c r="F8" s="34">
        <v>0</v>
      </c>
      <c r="G8" s="34">
        <v>0</v>
      </c>
      <c r="H8" s="34">
        <v>121905.47</v>
      </c>
      <c r="I8" s="34">
        <v>0</v>
      </c>
      <c r="J8" s="34">
        <v>0</v>
      </c>
      <c r="K8" s="34">
        <v>0</v>
      </c>
      <c r="L8" s="34">
        <v>0</v>
      </c>
      <c r="M8" s="35">
        <f t="shared" si="0"/>
        <v>1431210.22</v>
      </c>
      <c r="O8" s="32"/>
      <c r="P8" s="5"/>
    </row>
    <row r="9" spans="1:16" ht="29.25" customHeight="1" thickBot="1">
      <c r="A9" s="6" t="s">
        <v>3</v>
      </c>
      <c r="B9" s="36">
        <v>117261.53</v>
      </c>
      <c r="C9" s="36">
        <v>300717.37</v>
      </c>
      <c r="D9" s="51">
        <v>-168629.59</v>
      </c>
      <c r="E9" s="36">
        <v>0</v>
      </c>
      <c r="F9" s="36">
        <v>0</v>
      </c>
      <c r="G9" s="36">
        <v>0</v>
      </c>
      <c r="H9" s="36">
        <v>24668.62</v>
      </c>
      <c r="I9" s="36">
        <v>0</v>
      </c>
      <c r="J9" s="36">
        <v>0</v>
      </c>
      <c r="K9" s="36">
        <v>0</v>
      </c>
      <c r="L9" s="36">
        <v>0</v>
      </c>
      <c r="M9" s="37">
        <f t="shared" si="0"/>
        <v>274017.93000000005</v>
      </c>
      <c r="O9" s="32"/>
      <c r="P9" s="5"/>
    </row>
    <row r="10" spans="1:16" ht="29.25" customHeight="1" thickBot="1">
      <c r="A10" s="4" t="s">
        <v>32</v>
      </c>
      <c r="B10" s="34">
        <v>29143.74</v>
      </c>
      <c r="C10" s="34">
        <v>67670.86</v>
      </c>
      <c r="D10" s="50">
        <v>-50216.03</v>
      </c>
      <c r="E10" s="34">
        <v>0</v>
      </c>
      <c r="F10" s="34">
        <v>0</v>
      </c>
      <c r="G10" s="34">
        <v>0</v>
      </c>
      <c r="H10" s="34">
        <v>5713.8900000000012</v>
      </c>
      <c r="I10" s="34">
        <v>0</v>
      </c>
      <c r="J10" s="34">
        <v>0</v>
      </c>
      <c r="K10" s="34">
        <v>0</v>
      </c>
      <c r="L10" s="34">
        <v>0</v>
      </c>
      <c r="M10" s="35">
        <f t="shared" si="0"/>
        <v>52312.460000000006</v>
      </c>
      <c r="O10" s="32"/>
      <c r="P10" s="5"/>
    </row>
    <row r="11" spans="1:16" ht="29.25" customHeight="1" thickBot="1">
      <c r="A11" s="6" t="s">
        <v>4</v>
      </c>
      <c r="B11" s="36">
        <v>81076.98</v>
      </c>
      <c r="C11" s="36">
        <v>265036.73</v>
      </c>
      <c r="D11" s="51">
        <v>-237510.18</v>
      </c>
      <c r="E11" s="36">
        <v>0</v>
      </c>
      <c r="F11" s="36">
        <v>0</v>
      </c>
      <c r="G11" s="36">
        <v>0</v>
      </c>
      <c r="H11" s="36">
        <v>20427.22</v>
      </c>
      <c r="I11" s="36">
        <v>0</v>
      </c>
      <c r="J11" s="36">
        <v>0</v>
      </c>
      <c r="K11" s="36">
        <v>0</v>
      </c>
      <c r="L11" s="36">
        <v>0</v>
      </c>
      <c r="M11" s="37">
        <f t="shared" si="0"/>
        <v>129030.74999999997</v>
      </c>
      <c r="O11" s="32"/>
      <c r="P11" s="5"/>
    </row>
    <row r="12" spans="1:16" ht="29.25" customHeight="1" thickBot="1">
      <c r="A12" s="4" t="s">
        <v>5</v>
      </c>
      <c r="B12" s="34">
        <v>21917.15</v>
      </c>
      <c r="C12" s="34">
        <v>155901.6</v>
      </c>
      <c r="D12" s="50">
        <v>-128697.43</v>
      </c>
      <c r="E12" s="34">
        <v>0</v>
      </c>
      <c r="F12" s="34">
        <v>0</v>
      </c>
      <c r="G12" s="34">
        <v>0</v>
      </c>
      <c r="H12" s="34">
        <v>10494.65</v>
      </c>
      <c r="I12" s="34">
        <v>0</v>
      </c>
      <c r="J12" s="34">
        <v>0</v>
      </c>
      <c r="K12" s="34">
        <v>0</v>
      </c>
      <c r="L12" s="34">
        <v>0</v>
      </c>
      <c r="M12" s="35">
        <f t="shared" si="0"/>
        <v>59615.970000000008</v>
      </c>
      <c r="O12" s="32"/>
      <c r="P12" s="5"/>
    </row>
    <row r="13" spans="1:16" ht="29.25" customHeight="1" thickBot="1">
      <c r="A13" s="6" t="s">
        <v>6</v>
      </c>
      <c r="B13" s="36">
        <v>37253.03</v>
      </c>
      <c r="C13" s="36">
        <v>197645.9</v>
      </c>
      <c r="D13" s="51">
        <v>-125655.27</v>
      </c>
      <c r="E13" s="36">
        <v>0</v>
      </c>
      <c r="F13" s="36">
        <v>0</v>
      </c>
      <c r="G13" s="36">
        <v>0</v>
      </c>
      <c r="H13" s="36">
        <v>13863.46</v>
      </c>
      <c r="I13" s="36">
        <v>0</v>
      </c>
      <c r="J13" s="36">
        <v>0</v>
      </c>
      <c r="K13" s="36">
        <v>0</v>
      </c>
      <c r="L13" s="36">
        <v>0</v>
      </c>
      <c r="M13" s="37">
        <f t="shared" si="0"/>
        <v>123107.12</v>
      </c>
      <c r="O13" s="32"/>
      <c r="P13" s="5"/>
    </row>
    <row r="14" spans="1:16" ht="29.25" customHeight="1" thickBot="1">
      <c r="A14" s="4" t="s">
        <v>7</v>
      </c>
      <c r="B14" s="50">
        <v>-96564.63</v>
      </c>
      <c r="C14" s="65">
        <v>150581.22</v>
      </c>
      <c r="D14" s="50">
        <v>-31467.32</v>
      </c>
      <c r="E14" s="34">
        <v>0</v>
      </c>
      <c r="F14" s="34">
        <v>0</v>
      </c>
      <c r="G14" s="34">
        <v>0</v>
      </c>
      <c r="H14" s="34">
        <v>3188</v>
      </c>
      <c r="I14" s="34">
        <v>0</v>
      </c>
      <c r="J14" s="34">
        <v>0</v>
      </c>
      <c r="K14" s="34">
        <v>0</v>
      </c>
      <c r="L14" s="34">
        <v>0</v>
      </c>
      <c r="M14" s="35">
        <f t="shared" si="0"/>
        <v>25737.269999999997</v>
      </c>
      <c r="O14" s="32"/>
      <c r="P14" s="5"/>
    </row>
    <row r="15" spans="1:16" ht="29.25" customHeight="1" thickBot="1">
      <c r="A15" s="6" t="s">
        <v>33</v>
      </c>
      <c r="B15" s="36">
        <v>22946.78</v>
      </c>
      <c r="C15" s="66">
        <v>58847.05</v>
      </c>
      <c r="D15" s="51">
        <v>-32998.94</v>
      </c>
      <c r="E15" s="36">
        <v>0</v>
      </c>
      <c r="F15" s="36">
        <v>0</v>
      </c>
      <c r="G15" s="36">
        <v>0</v>
      </c>
      <c r="H15" s="36">
        <v>4827.380000000001</v>
      </c>
      <c r="I15" s="36">
        <v>0</v>
      </c>
      <c r="J15" s="36">
        <v>0</v>
      </c>
      <c r="K15" s="36">
        <v>0</v>
      </c>
      <c r="L15" s="36">
        <v>0</v>
      </c>
      <c r="M15" s="37">
        <f t="shared" si="0"/>
        <v>53622.270000000004</v>
      </c>
      <c r="O15" s="32"/>
      <c r="P15" s="5"/>
    </row>
    <row r="16" spans="1:16" ht="29.25" customHeight="1" thickBot="1">
      <c r="A16" s="4" t="s">
        <v>8</v>
      </c>
      <c r="B16" s="50">
        <v>-51415.12</v>
      </c>
      <c r="C16" s="65">
        <v>112242.17</v>
      </c>
      <c r="D16" s="50">
        <v>-35215.68</v>
      </c>
      <c r="E16" s="34">
        <v>0</v>
      </c>
      <c r="F16" s="34">
        <v>0</v>
      </c>
      <c r="G16" s="34">
        <v>0</v>
      </c>
      <c r="H16" s="34">
        <v>3589.94</v>
      </c>
      <c r="I16" s="34">
        <v>0</v>
      </c>
      <c r="J16" s="34">
        <v>0</v>
      </c>
      <c r="K16" s="34">
        <v>0</v>
      </c>
      <c r="L16" s="34">
        <v>0</v>
      </c>
      <c r="M16" s="35">
        <f t="shared" si="0"/>
        <v>29201.309999999994</v>
      </c>
      <c r="O16" s="32"/>
      <c r="P16" s="5"/>
    </row>
    <row r="17" spans="1:38" s="9" customFormat="1" ht="42.75" customHeight="1" thickBot="1">
      <c r="A17" s="7" t="s">
        <v>11</v>
      </c>
      <c r="B17" s="38">
        <f>SUM(B4:B16)</f>
        <v>2344621.4399999995</v>
      </c>
      <c r="C17" s="38">
        <f>SUM(C4:C16)</f>
        <v>4132428.72</v>
      </c>
      <c r="D17" s="52">
        <f>SUM(D4:D16)</f>
        <v>-2814302.7199999997</v>
      </c>
      <c r="E17" s="38">
        <f t="shared" ref="E17:L17" si="1">SUM(E4:E16)</f>
        <v>0</v>
      </c>
      <c r="F17" s="38">
        <f t="shared" si="1"/>
        <v>0</v>
      </c>
      <c r="G17" s="38">
        <f t="shared" si="1"/>
        <v>0</v>
      </c>
      <c r="H17" s="38">
        <f t="shared" si="1"/>
        <v>382267.92000000004</v>
      </c>
      <c r="I17" s="38">
        <f t="shared" si="1"/>
        <v>0</v>
      </c>
      <c r="J17" s="38">
        <f t="shared" si="1"/>
        <v>0</v>
      </c>
      <c r="K17" s="38">
        <f t="shared" si="1"/>
        <v>0</v>
      </c>
      <c r="L17" s="38">
        <f t="shared" si="1"/>
        <v>0</v>
      </c>
      <c r="M17" s="38">
        <f>SUM(M4:M16)</f>
        <v>4045015.3600000008</v>
      </c>
      <c r="N17" s="8"/>
      <c r="O17" s="32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27" customHeight="1">
      <c r="A18" s="60" t="s">
        <v>24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30"/>
    </row>
    <row r="19" spans="1:38" s="40" customFormat="1" ht="16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s="40" customFormat="1" ht="33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 s="10" customFormat="1" ht="24.75" customHeight="1">
      <c r="A21" s="55" t="s">
        <v>34</v>
      </c>
      <c r="B21" s="56"/>
      <c r="C21" s="56"/>
      <c r="D21" s="13"/>
      <c r="E21" s="14" t="s">
        <v>14</v>
      </c>
      <c r="F21" s="15"/>
      <c r="G21" s="14" t="s">
        <v>0</v>
      </c>
      <c r="H21" s="16"/>
      <c r="I21" s="16"/>
      <c r="J21" s="17"/>
      <c r="K21" s="17"/>
      <c r="L21" s="17"/>
      <c r="M21" s="17"/>
      <c r="N21" s="12"/>
      <c r="O21" s="3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s="10" customFormat="1" ht="24.75" customHeight="1">
      <c r="A22" s="54" t="s">
        <v>28</v>
      </c>
      <c r="B22" s="54"/>
      <c r="C22" s="54"/>
      <c r="D22" s="42"/>
      <c r="E22" s="43">
        <v>9769256</v>
      </c>
      <c r="F22" s="18" t="s">
        <v>13</v>
      </c>
      <c r="G22" s="43">
        <f>ROUND(E22*0.24,2)</f>
        <v>2344621.44</v>
      </c>
      <c r="H22" s="11"/>
      <c r="I22" s="11"/>
      <c r="J22" s="12"/>
      <c r="K22" s="12"/>
      <c r="L22" s="12"/>
      <c r="M22" s="12"/>
      <c r="N22" s="12"/>
      <c r="O22" s="3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ht="25.5">
      <c r="A23" s="54" t="s">
        <v>29</v>
      </c>
      <c r="B23" s="54"/>
      <c r="C23" s="54"/>
      <c r="D23" s="42"/>
      <c r="E23" s="43">
        <v>4132428.714999998</v>
      </c>
      <c r="F23" s="18" t="s">
        <v>30</v>
      </c>
      <c r="G23" s="43">
        <f>E23</f>
        <v>4132428.714999998</v>
      </c>
      <c r="H23" s="11"/>
      <c r="I23" s="11"/>
      <c r="J23" s="12"/>
      <c r="K23" s="12"/>
      <c r="L23" s="12"/>
      <c r="M23" s="12"/>
    </row>
    <row r="24" spans="1:38" ht="25.5">
      <c r="A24" s="54" t="s">
        <v>31</v>
      </c>
      <c r="B24" s="54"/>
      <c r="C24" s="54"/>
      <c r="D24" s="42"/>
      <c r="E24" s="49">
        <v>-2814302.7150000008</v>
      </c>
      <c r="F24" s="18" t="s">
        <v>30</v>
      </c>
      <c r="G24" s="49">
        <f>E24</f>
        <v>-2814302.7150000008</v>
      </c>
      <c r="H24" s="11"/>
      <c r="I24" s="11"/>
      <c r="J24" s="12"/>
      <c r="K24" s="12"/>
      <c r="L24" s="12"/>
      <c r="M24" s="12"/>
    </row>
    <row r="25" spans="1:38" ht="25.5">
      <c r="A25" s="54" t="s">
        <v>18</v>
      </c>
      <c r="B25" s="54"/>
      <c r="C25" s="54"/>
      <c r="D25" s="48"/>
      <c r="E25" s="43">
        <v>1592783</v>
      </c>
      <c r="F25" s="18" t="s">
        <v>13</v>
      </c>
      <c r="G25" s="43">
        <f>ROUND(E25*0.24,2)</f>
        <v>382267.92</v>
      </c>
      <c r="H25" s="11"/>
      <c r="I25" s="11"/>
      <c r="J25" s="12"/>
      <c r="K25" s="12"/>
      <c r="L25" s="12"/>
      <c r="M25" s="12"/>
    </row>
    <row r="26" spans="1:38" s="1" customFormat="1" ht="27" thickBot="1">
      <c r="A26" s="64" t="s">
        <v>11</v>
      </c>
      <c r="B26" s="64"/>
      <c r="C26" s="64"/>
      <c r="D26" s="19"/>
      <c r="E26" s="46">
        <f>SUM(E22:E25)</f>
        <v>12680164.999999996</v>
      </c>
      <c r="F26" s="20"/>
      <c r="G26" s="47">
        <f>SUM(G22:G25)</f>
        <v>4045015.3599999966</v>
      </c>
      <c r="H26" s="44"/>
      <c r="I26" s="45"/>
      <c r="J26" s="44"/>
      <c r="O26" s="31"/>
    </row>
    <row r="27" spans="1:38" s="1" customFormat="1" ht="19.5" thickTop="1">
      <c r="A27" s="63"/>
      <c r="B27" s="63"/>
      <c r="C27" s="63"/>
      <c r="D27" s="22"/>
      <c r="E27" s="23"/>
      <c r="F27" s="24"/>
      <c r="G27" s="23"/>
      <c r="H27" s="23"/>
      <c r="I27" s="24"/>
      <c r="J27" s="23"/>
      <c r="O27" s="31"/>
    </row>
    <row r="28" spans="1:38" s="1" customFormat="1">
      <c r="A28" s="63"/>
      <c r="B28" s="63"/>
      <c r="C28" s="63"/>
      <c r="D28" s="22"/>
      <c r="E28" s="23"/>
      <c r="F28" s="24"/>
      <c r="G28" s="23"/>
      <c r="H28" s="23"/>
      <c r="I28" s="24"/>
      <c r="J28" s="23"/>
      <c r="O28" s="31"/>
    </row>
    <row r="29" spans="1:38" s="1" customFormat="1">
      <c r="A29" s="63"/>
      <c r="B29" s="63"/>
      <c r="C29" s="63"/>
      <c r="D29" s="22"/>
      <c r="E29" s="23"/>
      <c r="F29" s="24"/>
      <c r="G29" s="23"/>
      <c r="H29" s="23"/>
      <c r="I29" s="24"/>
      <c r="J29" s="23"/>
      <c r="O29" s="31"/>
    </row>
    <row r="30" spans="1:38" s="1" customFormat="1">
      <c r="A30" s="63"/>
      <c r="B30" s="63"/>
      <c r="C30" s="63"/>
      <c r="D30" s="22"/>
      <c r="E30" s="23"/>
      <c r="F30" s="24"/>
      <c r="G30" s="23"/>
      <c r="H30" s="23"/>
      <c r="I30" s="24"/>
      <c r="J30" s="23"/>
      <c r="O30" s="31"/>
    </row>
    <row r="31" spans="1:38" s="1" customFormat="1">
      <c r="A31" s="63"/>
      <c r="B31" s="63"/>
      <c r="C31" s="63"/>
      <c r="D31" s="22"/>
      <c r="E31" s="23"/>
      <c r="F31" s="24"/>
      <c r="G31" s="23"/>
      <c r="H31" s="23"/>
      <c r="I31" s="24"/>
      <c r="J31" s="23"/>
      <c r="O31" s="31"/>
    </row>
    <row r="32" spans="1:38" s="1" customFormat="1">
      <c r="A32" s="63"/>
      <c r="B32" s="63"/>
      <c r="C32" s="63"/>
      <c r="D32" s="22"/>
      <c r="E32" s="23"/>
      <c r="F32" s="24"/>
      <c r="G32" s="23"/>
      <c r="H32" s="23"/>
      <c r="I32" s="24"/>
      <c r="J32" s="23"/>
      <c r="O32" s="31"/>
    </row>
    <row r="33" spans="1:15" s="1" customFormat="1">
      <c r="A33" s="63"/>
      <c r="B33" s="63"/>
      <c r="C33" s="63"/>
      <c r="D33" s="22"/>
      <c r="E33" s="23"/>
      <c r="F33" s="24"/>
      <c r="G33" s="23"/>
      <c r="H33" s="23"/>
      <c r="I33" s="24"/>
      <c r="J33" s="23"/>
      <c r="O33" s="31"/>
    </row>
    <row r="34" spans="1:15" s="1" customFormat="1">
      <c r="A34" s="63"/>
      <c r="B34" s="63"/>
      <c r="C34" s="63"/>
      <c r="D34" s="22"/>
      <c r="E34" s="23"/>
      <c r="F34" s="24"/>
      <c r="G34" s="23"/>
      <c r="H34" s="23"/>
      <c r="I34" s="24"/>
      <c r="J34" s="23"/>
      <c r="O34" s="31"/>
    </row>
    <row r="35" spans="1:15" s="1" customFormat="1">
      <c r="A35" s="63"/>
      <c r="B35" s="63"/>
      <c r="C35" s="63"/>
      <c r="D35" s="25"/>
      <c r="E35" s="23"/>
      <c r="F35" s="24"/>
      <c r="G35" s="23"/>
      <c r="H35" s="23"/>
      <c r="I35" s="24"/>
      <c r="J35" s="23"/>
      <c r="O35" s="31"/>
    </row>
    <row r="36" spans="1:15" s="1" customFormat="1">
      <c r="A36" s="63"/>
      <c r="B36" s="63"/>
      <c r="C36" s="63"/>
      <c r="D36" s="22"/>
      <c r="E36" s="23"/>
      <c r="F36" s="24"/>
      <c r="G36" s="23"/>
      <c r="H36" s="23"/>
      <c r="I36" s="24"/>
      <c r="J36" s="23"/>
      <c r="O36" s="31"/>
    </row>
    <row r="37" spans="1:15">
      <c r="A37" s="21"/>
      <c r="B37" s="21"/>
      <c r="C37" s="21"/>
      <c r="D37" s="26"/>
      <c r="E37" s="26"/>
      <c r="F37" s="26"/>
      <c r="G37" s="26"/>
      <c r="H37" s="26"/>
      <c r="I37" s="26"/>
      <c r="J37" s="26"/>
    </row>
    <row r="38" spans="1:15">
      <c r="A38" s="21"/>
      <c r="B38" s="21"/>
      <c r="C38" s="21"/>
      <c r="D38" s="27"/>
      <c r="E38" s="27"/>
      <c r="F38" s="23"/>
      <c r="G38" s="23"/>
      <c r="H38" s="23"/>
      <c r="I38" s="24"/>
    </row>
    <row r="39" spans="1:15">
      <c r="D39" s="28"/>
      <c r="E39" s="28"/>
      <c r="F39" s="28"/>
      <c r="G39" s="28"/>
      <c r="I39" s="29"/>
    </row>
  </sheetData>
  <mergeCells count="31">
    <mergeCell ref="A35:C35"/>
    <mergeCell ref="A36:C36"/>
    <mergeCell ref="A24:C24"/>
    <mergeCell ref="A26:C26"/>
    <mergeCell ref="A30:C30"/>
    <mergeCell ref="A31:C31"/>
    <mergeCell ref="A32:C32"/>
    <mergeCell ref="A33:C33"/>
    <mergeCell ref="A34:C34"/>
    <mergeCell ref="A25:C25"/>
    <mergeCell ref="K2:K3"/>
    <mergeCell ref="C2:D2"/>
    <mergeCell ref="A27:C27"/>
    <mergeCell ref="A28:C28"/>
    <mergeCell ref="A29:C29"/>
    <mergeCell ref="B1:L1"/>
    <mergeCell ref="A23:C23"/>
    <mergeCell ref="A21:C21"/>
    <mergeCell ref="A22:C22"/>
    <mergeCell ref="A2:A3"/>
    <mergeCell ref="B2:B3"/>
    <mergeCell ref="E2:E3"/>
    <mergeCell ref="F2:F3"/>
    <mergeCell ref="G2:G3"/>
    <mergeCell ref="J2:J3"/>
    <mergeCell ref="A19:M19"/>
    <mergeCell ref="M2:M3"/>
    <mergeCell ref="A18:K18"/>
    <mergeCell ref="L2:L3"/>
    <mergeCell ref="H2:H3"/>
    <mergeCell ref="I2:I3"/>
  </mergeCells>
  <printOptions horizontalCentered="1"/>
  <pageMargins left="0.34" right="0.19" top="0.75" bottom="0.75" header="0.3" footer="0.3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2020-09-24T16:34:12Z</cp:lastPrinted>
  <dcterms:created xsi:type="dcterms:W3CDTF">2008-01-30T14:54:54Z</dcterms:created>
  <dcterms:modified xsi:type="dcterms:W3CDTF">2021-12-29T19:40:45Z</dcterms:modified>
</cp:coreProperties>
</file>